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90528a45899c31a/Documents/PayEdge Academy/Templates/"/>
    </mc:Choice>
  </mc:AlternateContent>
  <xr:revisionPtr revIDLastSave="0" documentId="8_{447A0AA0-018D-481C-A123-2E2347601F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rst Paycheck" sheetId="1" r:id="rId1"/>
    <sheet name="Payroll Calenda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C7" i="1"/>
  <c r="K3" i="1"/>
  <c r="J3" i="1"/>
  <c r="I3" i="1"/>
  <c r="C18" i="1" l="1"/>
  <c r="C14" i="1"/>
  <c r="C16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<sst xmlns="http://schemas.openxmlformats.org/spreadsheetml/2006/main" count="23" uniqueCount="22">
  <si>
    <t>Matched Period Start</t>
  </si>
  <si>
    <t>Matched Period End</t>
  </si>
  <si>
    <t>Matched Paydate</t>
  </si>
  <si>
    <t>Pay Frequency</t>
  </si>
  <si>
    <t>Employee Start Date</t>
  </si>
  <si>
    <t>YOUR FIRST SCHEDULED PAYCHECK</t>
  </si>
  <si>
    <t>First Paydate</t>
  </si>
  <si>
    <t>Pay Period</t>
  </si>
  <si>
    <t>Your Paid Days Begin</t>
  </si>
  <si>
    <t>Prototype note: This calculator matches the employee's start date to the actual payroll calendar entered on the backend. It does not yet account for employer-specific new-hire processing cutoffs, timekeeping delays, off-cycle payments, or bank holidays.</t>
  </si>
  <si>
    <t>PAYEDGE | Payroll Calendar Setup</t>
  </si>
  <si>
    <t>Biweekly</t>
  </si>
  <si>
    <t>Pay Period Start</t>
  </si>
  <si>
    <t>Pay Period End</t>
  </si>
  <si>
    <t>Paydate</t>
  </si>
  <si>
    <t>Notes / Holiday Adjustment</t>
  </si>
  <si>
    <t>Notes/Adjustments</t>
  </si>
  <si>
    <t>Christmas Holiday - Paydate Thursday</t>
  </si>
  <si>
    <r>
      <rPr>
        <i/>
        <sz val="11"/>
        <color rgb="FFFF0000"/>
        <rFont val="Carlito"/>
      </rPr>
      <t>Enter a new hire's start date</t>
    </r>
    <r>
      <rPr>
        <i/>
        <sz val="11"/>
        <color rgb="FF4B5563"/>
        <rFont val="Carlito"/>
      </rPr>
      <t xml:space="preserve"> to identify the pay period and corresponding first scheduled payday.</t>
    </r>
  </si>
  <si>
    <t>Enter the actual pay period dates and paydates below. Choose the frequency you want to show on the first tab</t>
  </si>
  <si>
    <r>
      <rPr>
        <b/>
        <sz val="28"/>
        <color theme="3"/>
        <rFont val="Carlito"/>
      </rPr>
      <t>First Paycheck Calculator</t>
    </r>
    <r>
      <rPr>
        <b/>
        <sz val="18"/>
        <color theme="3"/>
        <rFont val="Carlito"/>
      </rPr>
      <t xml:space="preserve">
</t>
    </r>
    <r>
      <rPr>
        <b/>
        <sz val="14"/>
        <color theme="3"/>
        <rFont val="Carlito"/>
      </rPr>
      <t>Know when your first paycheck is coming</t>
    </r>
  </si>
  <si>
    <r>
      <t xml:space="preserve">© 2026 PayEdge Academy   |   </t>
    </r>
    <r>
      <rPr>
        <i/>
        <sz val="9"/>
        <color rgb="FFFFFFFF"/>
        <rFont val="Carlito"/>
      </rPr>
      <t>Giving Payroll Pros an Edge</t>
    </r>
    <r>
      <rPr>
        <sz val="9"/>
        <color rgb="FFFFFFFF"/>
        <rFont val="Carlito"/>
      </rPr>
      <t xml:space="preserve">   |   www.payedgeacademy.com   |   LinkedIn: @payedgeacademy
version 1.0 | August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</si>
</sst>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\ d\,\ yyyy"/>
    <numFmt numFmtId="165" formatCode="mmmm\ d\,\ yyyy"/>
    <numFmt numFmtId="166" formatCode="dddd\,\ mmmm\ d\,\ yyyy"/>
  </numFmts>
  <fonts count="19">
    <font>
      <sz val="11"/>
      <name val="Carlito"/>
    </font>
    <font>
      <b/>
      <sz val="16"/>
      <color rgb="FFFFFFFF"/>
      <name val="Carlito"/>
    </font>
    <font>
      <b/>
      <sz val="11"/>
      <name val="Carlito"/>
    </font>
    <font>
      <i/>
      <sz val="11"/>
      <color rgb="FF4B5563"/>
      <name val="Carlito"/>
    </font>
    <font>
      <b/>
      <sz val="11"/>
      <color rgb="FFFFFFFF"/>
      <name val="Carlito"/>
    </font>
    <font>
      <sz val="9"/>
      <color rgb="FF6B7280"/>
      <name val="Carlito"/>
    </font>
    <font>
      <b/>
      <sz val="18"/>
      <color rgb="FFFFFFFF"/>
      <name val="Carlito"/>
    </font>
    <font>
      <b/>
      <sz val="12"/>
      <name val="Carlito"/>
    </font>
    <font>
      <b/>
      <sz val="12"/>
      <color rgb="FFFFFFFF"/>
      <name val="Carlito"/>
    </font>
    <font>
      <b/>
      <sz val="16"/>
      <name val="Carlito"/>
    </font>
    <font>
      <i/>
      <sz val="9"/>
      <color rgb="FF4B5563"/>
      <name val="Carlito"/>
    </font>
    <font>
      <i/>
      <sz val="11"/>
      <color rgb="FFFF0000"/>
      <name val="Carlito"/>
    </font>
    <font>
      <b/>
      <sz val="10"/>
      <color rgb="FFD9A300"/>
      <name val="Carlito"/>
    </font>
    <font>
      <sz val="9"/>
      <color rgb="FFFFFFFF"/>
      <name val="Carlito"/>
    </font>
    <font>
      <sz val="9"/>
      <color theme="3"/>
      <name val="Carlito"/>
    </font>
    <font>
      <b/>
      <sz val="28"/>
      <color theme="3"/>
      <name val="Carlito"/>
    </font>
    <font>
      <b/>
      <sz val="18"/>
      <color theme="3"/>
      <name val="Carlito"/>
    </font>
    <font>
      <b/>
      <sz val="14"/>
      <color theme="3"/>
      <name val="Carlito"/>
    </font>
    <font>
      <i/>
      <sz val="9"/>
      <color rgb="FFFFFFFF"/>
      <name val="Carlito"/>
    </font>
  </fonts>
  <fills count="12">
    <fill>
      <patternFill patternType="none"/>
    </fill>
    <fill>
      <patternFill patternType="gray125"/>
    </fill>
    <fill>
      <patternFill patternType="solid">
        <fgColor rgb="FF1F2937"/>
      </patternFill>
    </fill>
    <fill>
      <patternFill patternType="solid">
        <fgColor rgb="FFFFF2CC"/>
      </patternFill>
    </fill>
    <fill>
      <patternFill patternType="solid">
        <fgColor rgb="FFF3F4F6"/>
      </patternFill>
    </fill>
    <fill>
      <patternFill patternType="solid">
        <fgColor rgb="FFD9A300"/>
      </patternFill>
    </fill>
    <fill>
      <patternFill patternType="solid">
        <fgColor rgb="FFFFFDF5"/>
      </patternFill>
    </fill>
    <fill>
      <patternFill patternType="solid">
        <fgColor rgb="FF0B2341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6E37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3" borderId="0" xfId="0" applyFont="1" applyFill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164" fontId="0" fillId="6" borderId="1" xfId="0" applyNumberFormat="1" applyFill="1" applyBorder="1"/>
    <xf numFmtId="164" fontId="0" fillId="6" borderId="0" xfId="0" applyNumberFormat="1" applyFill="1"/>
    <xf numFmtId="0" fontId="5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3" fillId="4" borderId="0" xfId="0" applyFont="1" applyFill="1" applyAlignment="1">
      <alignment wrapText="1"/>
    </xf>
    <xf numFmtId="0" fontId="8" fillId="5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8" borderId="4" xfId="0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wrapText="1"/>
    </xf>
    <xf numFmtId="0" fontId="0" fillId="8" borderId="8" xfId="0" applyFill="1" applyBorder="1"/>
    <xf numFmtId="0" fontId="0" fillId="8" borderId="4" xfId="0" applyFill="1" applyBorder="1"/>
    <xf numFmtId="0" fontId="0" fillId="8" borderId="9" xfId="0" applyFill="1" applyBorder="1"/>
    <xf numFmtId="0" fontId="2" fillId="8" borderId="4" xfId="0" applyFont="1" applyFill="1" applyBorder="1"/>
    <xf numFmtId="0" fontId="0" fillId="8" borderId="4" xfId="0" applyFill="1" applyBorder="1" applyAlignment="1">
      <alignment horizontal="center" vertical="center"/>
    </xf>
    <xf numFmtId="166" fontId="9" fillId="9" borderId="4" xfId="0" applyNumberFormat="1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10" fillId="10" borderId="4" xfId="0" applyFont="1" applyFill="1" applyBorder="1" applyAlignment="1">
      <alignment vertical="center" wrapText="1"/>
    </xf>
    <xf numFmtId="165" fontId="7" fillId="11" borderId="4" xfId="0" applyNumberFormat="1" applyFont="1" applyFill="1" applyBorder="1" applyAlignment="1">
      <alignment horizontal="left"/>
    </xf>
    <xf numFmtId="0" fontId="7" fillId="11" borderId="4" xfId="0" applyFont="1" applyFill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7" borderId="4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7" fillId="8" borderId="4" xfId="0" applyFont="1" applyFill="1" applyBorder="1"/>
    <xf numFmtId="0" fontId="2" fillId="8" borderId="4" xfId="0" applyFont="1" applyFill="1" applyBorder="1" applyAlignment="1">
      <alignment horizontal="right" vertical="center"/>
    </xf>
    <xf numFmtId="0" fontId="0" fillId="8" borderId="4" xfId="0" applyFill="1" applyBorder="1" applyAlignment="1">
      <alignment horizontal="right" vertical="center"/>
    </xf>
    <xf numFmtId="0" fontId="12" fillId="7" borderId="4" xfId="0" applyFont="1" applyFill="1" applyBorder="1" applyAlignment="1">
      <alignment horizontal="center" vertical="center"/>
    </xf>
    <xf numFmtId="0" fontId="0" fillId="8" borderId="0" xfId="0" applyFill="1"/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vertical="center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111827"/>
      </font>
    </dxf>
  </dxfs>
  <tableStyles count="0" defaultTableStyle="TableStyleMedium2" defaultPivotStyle="PivotStyleLight16"/>
  <colors>
    <mruColors>
      <color rgb="FFF6E3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</xdr:colOff>
      <xdr:row>3</xdr:row>
      <xdr:rowOff>150495</xdr:rowOff>
    </xdr:from>
    <xdr:to>
      <xdr:col>6</xdr:col>
      <xdr:colOff>1952625</xdr:colOff>
      <xdr:row>3</xdr:row>
      <xdr:rowOff>180975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86A91FF-199B-021C-57EB-38514297BA9E}"/>
            </a:ext>
          </a:extLst>
        </xdr:cNvPr>
        <xdr:cNvCxnSpPr/>
      </xdr:nvCxnSpPr>
      <xdr:spPr>
        <a:xfrm>
          <a:off x="297180" y="1036320"/>
          <a:ext cx="8237220" cy="30480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N16" sqref="N16"/>
    </sheetView>
  </sheetViews>
  <sheetFormatPr defaultRowHeight="13.8"/>
  <cols>
    <col min="1" max="1" width="3.3984375" style="34" customWidth="1"/>
    <col min="2" max="2" width="23" style="34" customWidth="1"/>
    <col min="3" max="3" width="9" style="34" bestFit="1" customWidth="1"/>
    <col min="4" max="6" width="17" style="34" customWidth="1"/>
    <col min="7" max="7" width="25.8984375" style="34" customWidth="1"/>
    <col min="8" max="8" width="3.3984375" style="34" customWidth="1"/>
    <col min="9" max="9" width="18.09765625" style="34" hidden="1" customWidth="1"/>
    <col min="10" max="10" width="17.5" style="34" hidden="1" customWidth="1"/>
    <col min="11" max="11" width="15" style="34" hidden="1" customWidth="1"/>
    <col min="12" max="13" width="8.796875" style="34" customWidth="1"/>
    <col min="14" max="16384" width="8.796875" style="34"/>
  </cols>
  <sheetData>
    <row r="1" spans="1:12" ht="23.4" customHeight="1">
      <c r="A1" s="25" t="e" vm="1">
        <v>#VALUE!</v>
      </c>
      <c r="B1" s="26"/>
      <c r="C1" s="26"/>
      <c r="D1" s="41" t="s">
        <v>20</v>
      </c>
      <c r="E1" s="41"/>
      <c r="F1" s="41"/>
      <c r="G1" s="41"/>
      <c r="H1" s="42"/>
      <c r="I1"/>
      <c r="J1"/>
      <c r="K1"/>
    </row>
    <row r="2" spans="1:12" ht="23.4" customHeight="1">
      <c r="A2" s="27"/>
      <c r="B2" s="12"/>
      <c r="C2" s="12"/>
      <c r="D2" s="43"/>
      <c r="E2" s="43"/>
      <c r="F2" s="43"/>
      <c r="G2" s="43"/>
      <c r="H2" s="44"/>
      <c r="I2" t="s">
        <v>0</v>
      </c>
      <c r="J2" t="s">
        <v>1</v>
      </c>
      <c r="K2" t="s">
        <v>2</v>
      </c>
      <c r="L2" s="40"/>
    </row>
    <row r="3" spans="1:12" ht="23.4" customHeight="1">
      <c r="A3" s="27"/>
      <c r="B3" s="12"/>
      <c r="C3" s="12"/>
      <c r="D3" s="43"/>
      <c r="E3" s="43"/>
      <c r="F3" s="43"/>
      <c r="G3" s="43"/>
      <c r="H3" s="44"/>
      <c r="I3">
        <f>IFERROR(VLOOKUP($C$9,'Payroll Calendar'!$A$7:$C$58,1,TRUE),"")</f>
        <v>46166</v>
      </c>
      <c r="J3">
        <f>IFERROR(VLOOKUP($C$9,'Payroll Calendar'!$A$7:$C$58,2,TRUE),"")</f>
        <v>46179</v>
      </c>
      <c r="K3">
        <f>IFERROR(VLOOKUP($C$9,'Payroll Calendar'!$A$7:$C$58,3,TRUE),"")</f>
        <v>46185</v>
      </c>
    </row>
    <row r="4" spans="1:12" ht="23.4" customHeight="1">
      <c r="A4" s="15"/>
      <c r="B4" s="13"/>
      <c r="C4" s="13"/>
      <c r="D4" s="13"/>
      <c r="E4" s="13"/>
      <c r="F4" s="13"/>
      <c r="G4" s="13"/>
      <c r="H4" s="17"/>
      <c r="I4"/>
      <c r="J4"/>
      <c r="K4"/>
    </row>
    <row r="5" spans="1:12" ht="14.4">
      <c r="A5" s="15"/>
      <c r="B5" s="14" t="s">
        <v>18</v>
      </c>
      <c r="C5" s="14"/>
      <c r="D5" s="14"/>
      <c r="E5" s="14"/>
      <c r="F5" s="14"/>
      <c r="G5" s="14"/>
      <c r="H5" s="17"/>
      <c r="I5"/>
      <c r="J5"/>
      <c r="K5"/>
    </row>
    <row r="6" spans="1:12">
      <c r="A6" s="15"/>
      <c r="B6" s="16"/>
      <c r="C6" s="16"/>
      <c r="D6" s="16"/>
      <c r="E6" s="16"/>
      <c r="F6" s="16"/>
      <c r="G6" s="16"/>
      <c r="H6" s="17"/>
      <c r="I6"/>
      <c r="J6"/>
      <c r="K6"/>
    </row>
    <row r="7" spans="1:12">
      <c r="A7" s="15"/>
      <c r="B7" s="18" t="s">
        <v>3</v>
      </c>
      <c r="C7" s="18" t="str">
        <f>'Payroll Calendar'!B3</f>
        <v>Biweekly</v>
      </c>
      <c r="D7" s="16"/>
      <c r="E7" s="16"/>
      <c r="F7" s="16"/>
      <c r="G7" s="16"/>
      <c r="H7" s="17"/>
      <c r="I7"/>
      <c r="J7"/>
      <c r="K7"/>
    </row>
    <row r="8" spans="1:12">
      <c r="A8" s="15"/>
      <c r="B8" s="16"/>
      <c r="C8" s="16"/>
      <c r="D8" s="16"/>
      <c r="E8" s="16"/>
      <c r="F8" s="16"/>
      <c r="G8" s="16"/>
      <c r="H8" s="17"/>
      <c r="I8"/>
      <c r="J8"/>
      <c r="K8"/>
    </row>
    <row r="9" spans="1:12" ht="15.6">
      <c r="A9" s="15"/>
      <c r="B9" s="30" t="s">
        <v>4</v>
      </c>
      <c r="C9" s="23">
        <v>46175</v>
      </c>
      <c r="D9" s="24"/>
      <c r="E9" s="16"/>
      <c r="F9" s="16"/>
      <c r="G9" s="16"/>
      <c r="H9" s="17"/>
      <c r="I9"/>
      <c r="J9"/>
      <c r="K9"/>
    </row>
    <row r="10" spans="1:12">
      <c r="A10" s="15"/>
      <c r="B10" s="16"/>
      <c r="C10" s="16"/>
      <c r="D10" s="16"/>
      <c r="E10" s="16"/>
      <c r="F10" s="16"/>
      <c r="G10" s="16"/>
      <c r="H10" s="17"/>
      <c r="I10"/>
      <c r="J10"/>
      <c r="K10"/>
    </row>
    <row r="11" spans="1:12">
      <c r="A11" s="15"/>
      <c r="B11" s="16"/>
      <c r="C11" s="16"/>
      <c r="D11" s="16"/>
      <c r="E11" s="16"/>
      <c r="F11" s="16"/>
      <c r="G11" s="16"/>
      <c r="H11" s="17"/>
      <c r="I11"/>
      <c r="J11"/>
      <c r="K11"/>
    </row>
    <row r="12" spans="1:12" ht="15.6">
      <c r="A12" s="15"/>
      <c r="B12" s="11" t="s">
        <v>5</v>
      </c>
      <c r="C12" s="11"/>
      <c r="D12" s="11"/>
      <c r="E12" s="11"/>
      <c r="F12" s="11"/>
      <c r="G12" s="11"/>
      <c r="H12" s="17"/>
      <c r="I12"/>
      <c r="J12"/>
      <c r="K12"/>
    </row>
    <row r="13" spans="1:12">
      <c r="A13" s="15"/>
      <c r="B13" s="16"/>
      <c r="C13" s="16"/>
      <c r="D13" s="16"/>
      <c r="E13" s="16"/>
      <c r="F13" s="16"/>
      <c r="G13" s="16"/>
      <c r="H13" s="17"/>
      <c r="I13"/>
      <c r="J13"/>
      <c r="K13"/>
    </row>
    <row r="14" spans="1:12" ht="22.35" customHeight="1">
      <c r="A14" s="15"/>
      <c r="B14" s="31" t="s">
        <v>6</v>
      </c>
      <c r="C14" s="20">
        <f>IF($C$9="","Enter a start date",IF(OR($I$3="",$C$9&gt;$J$3),"Start date is outside the loaded payroll calendar",$K$3))</f>
        <v>46185</v>
      </c>
      <c r="D14" s="20"/>
      <c r="E14" s="20"/>
      <c r="F14" s="20"/>
      <c r="G14" s="20"/>
      <c r="H14" s="17"/>
      <c r="I14"/>
      <c r="J14"/>
      <c r="K14"/>
    </row>
    <row r="15" spans="1:12" ht="22.35" customHeight="1">
      <c r="A15" s="15"/>
      <c r="B15" s="31"/>
      <c r="C15" s="16"/>
      <c r="D15" s="16"/>
      <c r="E15" s="16"/>
      <c r="F15" s="16"/>
      <c r="G15" s="16"/>
      <c r="H15" s="17"/>
      <c r="I15"/>
      <c r="J15"/>
      <c r="K15"/>
    </row>
    <row r="16" spans="1:12" ht="22.35" customHeight="1">
      <c r="A16" s="15"/>
      <c r="B16" s="31" t="s">
        <v>7</v>
      </c>
      <c r="C16" s="21" t="str">
        <f>IF(OR($I$3="",$C$9&gt;$J$3),"",TEXT($I$3,"mmmm d, yyyy")&amp;" – "&amp;TEXT($J$3,"mmmm d, yyyy"))</f>
        <v>May 24, 2026 – June 6, 2026</v>
      </c>
      <c r="D16" s="21"/>
      <c r="E16" s="21"/>
      <c r="F16" s="21"/>
      <c r="G16" s="21"/>
      <c r="H16" s="17"/>
      <c r="I16"/>
      <c r="J16"/>
      <c r="K16"/>
    </row>
    <row r="17" spans="1:11" ht="22.35" customHeight="1">
      <c r="A17" s="15"/>
      <c r="B17" s="31"/>
      <c r="C17" s="19"/>
      <c r="D17" s="19"/>
      <c r="E17" s="19"/>
      <c r="F17" s="19"/>
      <c r="G17" s="19"/>
      <c r="H17" s="17"/>
      <c r="I17"/>
      <c r="J17"/>
      <c r="K17"/>
    </row>
    <row r="18" spans="1:11" ht="22.35" customHeight="1">
      <c r="A18" s="15"/>
      <c r="B18" s="31" t="s">
        <v>8</v>
      </c>
      <c r="C18" s="21" t="str">
        <f>IF(OR($I$3="",$C$9&gt;$J$3),"",TEXT($C$9,"mmmm d, yyyy")&amp;" – "&amp;TEXT($J$3,"mmmm d, yyyy"))</f>
        <v>June 2, 2026 – June 6, 2026</v>
      </c>
      <c r="D18" s="21"/>
      <c r="E18" s="21"/>
      <c r="F18" s="21"/>
      <c r="G18" s="21"/>
      <c r="H18" s="17"/>
      <c r="I18"/>
      <c r="J18"/>
      <c r="K18"/>
    </row>
    <row r="19" spans="1:11" ht="22.2" customHeight="1">
      <c r="A19" s="15"/>
      <c r="B19" s="32"/>
      <c r="C19" s="16"/>
      <c r="D19" s="16"/>
      <c r="E19" s="16"/>
      <c r="F19" s="16"/>
      <c r="G19" s="16"/>
      <c r="H19" s="17"/>
      <c r="I19"/>
      <c r="J19"/>
      <c r="K19"/>
    </row>
    <row r="20" spans="1:11" ht="22.2" customHeight="1">
      <c r="A20" s="15"/>
      <c r="B20" s="31" t="s">
        <v>16</v>
      </c>
      <c r="C20" s="21" t="str">
        <f>IFERROR(IF(VLOOKUP($C$9,'Payroll Calendar'!$A$7:$D$60,4,TRUE)="","",VLOOKUP($C$9,'Payroll Calendar'!$A$7:$D$60,4,TRUE)),"")</f>
        <v/>
      </c>
      <c r="D20" s="21"/>
      <c r="E20" s="21"/>
      <c r="F20" s="21"/>
      <c r="G20" s="21"/>
      <c r="H20" s="17"/>
      <c r="I20"/>
      <c r="J20"/>
      <c r="K20"/>
    </row>
    <row r="21" spans="1:11">
      <c r="A21" s="15"/>
      <c r="B21" s="16"/>
      <c r="C21" s="16"/>
      <c r="D21" s="16"/>
      <c r="E21" s="16"/>
      <c r="F21" s="16"/>
      <c r="G21" s="16"/>
      <c r="H21" s="17"/>
      <c r="I21"/>
      <c r="J21"/>
      <c r="K21"/>
    </row>
    <row r="22" spans="1:11">
      <c r="A22" s="15"/>
      <c r="B22" s="22" t="s">
        <v>9</v>
      </c>
      <c r="C22" s="22"/>
      <c r="D22" s="22"/>
      <c r="E22" s="22"/>
      <c r="F22" s="22"/>
      <c r="G22" s="22"/>
      <c r="H22" s="17"/>
      <c r="I22"/>
      <c r="J22"/>
      <c r="K22"/>
    </row>
    <row r="23" spans="1:11">
      <c r="A23" s="15"/>
      <c r="B23" s="22"/>
      <c r="C23" s="22"/>
      <c r="D23" s="22"/>
      <c r="E23" s="22"/>
      <c r="F23" s="22"/>
      <c r="G23" s="22"/>
      <c r="H23" s="17"/>
      <c r="I23"/>
      <c r="J23"/>
      <c r="K23"/>
    </row>
    <row r="24" spans="1:11">
      <c r="A24" s="15"/>
      <c r="B24" s="22"/>
      <c r="C24" s="22"/>
      <c r="D24" s="22"/>
      <c r="E24" s="22"/>
      <c r="F24" s="22"/>
      <c r="G24" s="22"/>
      <c r="H24" s="17"/>
      <c r="I24"/>
      <c r="J24"/>
      <c r="K24"/>
    </row>
    <row r="25" spans="1:11">
      <c r="A25" s="36"/>
      <c r="B25" s="33" t="e" vm="1">
        <v>#VALUE!</v>
      </c>
      <c r="C25" s="28" t="s">
        <v>21</v>
      </c>
      <c r="D25" s="28"/>
      <c r="E25" s="28"/>
      <c r="F25" s="28"/>
      <c r="G25" s="28"/>
      <c r="H25" s="35"/>
      <c r="I25"/>
      <c r="J25"/>
      <c r="K25"/>
    </row>
    <row r="26" spans="1:11">
      <c r="A26" s="36"/>
      <c r="B26" s="33"/>
      <c r="C26" s="28"/>
      <c r="D26" s="28"/>
      <c r="E26" s="28"/>
      <c r="F26" s="28"/>
      <c r="G26" s="28"/>
      <c r="H26" s="35"/>
      <c r="I26"/>
      <c r="J26"/>
      <c r="K26"/>
    </row>
    <row r="27" spans="1:11" ht="14.4" thickBot="1">
      <c r="A27" s="37"/>
      <c r="B27" s="38"/>
      <c r="C27" s="29"/>
      <c r="D27" s="29"/>
      <c r="E27" s="29"/>
      <c r="F27" s="29"/>
      <c r="G27" s="29"/>
      <c r="H27" s="39"/>
      <c r="I27"/>
      <c r="J27"/>
      <c r="K27"/>
    </row>
  </sheetData>
  <mergeCells count="15">
    <mergeCell ref="H25:H27"/>
    <mergeCell ref="D1:H3"/>
    <mergeCell ref="B25:B27"/>
    <mergeCell ref="C25:G27"/>
    <mergeCell ref="B4:G4"/>
    <mergeCell ref="A25:A27"/>
    <mergeCell ref="C16:G16"/>
    <mergeCell ref="C18:G18"/>
    <mergeCell ref="B22:G24"/>
    <mergeCell ref="C20:G20"/>
    <mergeCell ref="B5:G5"/>
    <mergeCell ref="C9:D9"/>
    <mergeCell ref="B12:G12"/>
    <mergeCell ref="C14:G14"/>
    <mergeCell ref="A1: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"/>
  <sheetViews>
    <sheetView workbookViewId="0">
      <selection activeCell="H9" sqref="H9"/>
    </sheetView>
  </sheetViews>
  <sheetFormatPr defaultRowHeight="13.8"/>
  <cols>
    <col min="1" max="2" width="19" customWidth="1"/>
    <col min="3" max="3" width="18" customWidth="1"/>
    <col min="4" max="4" width="38.296875" customWidth="1"/>
  </cols>
  <sheetData>
    <row r="1" spans="1:4" ht="24" customHeight="1">
      <c r="A1" s="9" t="s">
        <v>10</v>
      </c>
      <c r="B1" s="9"/>
      <c r="C1" s="9"/>
      <c r="D1" s="9"/>
    </row>
    <row r="3" spans="1:4">
      <c r="A3" s="1" t="s">
        <v>3</v>
      </c>
      <c r="B3" s="2" t="s">
        <v>11</v>
      </c>
    </row>
    <row r="4" spans="1:4" ht="14.4">
      <c r="A4" s="10" t="s">
        <v>19</v>
      </c>
      <c r="B4" s="10"/>
      <c r="C4" s="10"/>
      <c r="D4" s="10"/>
    </row>
    <row r="6" spans="1:4">
      <c r="A6" s="3" t="s">
        <v>12</v>
      </c>
      <c r="B6" s="3" t="s">
        <v>13</v>
      </c>
      <c r="C6" s="3" t="s">
        <v>14</v>
      </c>
      <c r="D6" s="3" t="s">
        <v>15</v>
      </c>
    </row>
    <row r="7" spans="1:4" ht="16.05" customHeight="1">
      <c r="A7" s="6">
        <v>46012</v>
      </c>
      <c r="B7" s="7">
        <v>46025</v>
      </c>
      <c r="C7" s="7">
        <v>46031</v>
      </c>
      <c r="D7" s="4"/>
    </row>
    <row r="8" spans="1:4" ht="16.05" customHeight="1">
      <c r="A8" s="6">
        <v>46026</v>
      </c>
      <c r="B8" s="7">
        <v>46039</v>
      </c>
      <c r="C8" s="7">
        <v>46045</v>
      </c>
      <c r="D8" s="4"/>
    </row>
    <row r="9" spans="1:4" ht="16.05" customHeight="1">
      <c r="A9" s="6">
        <v>46040</v>
      </c>
      <c r="B9" s="7">
        <v>46053</v>
      </c>
      <c r="C9" s="7">
        <v>46059</v>
      </c>
      <c r="D9" s="4"/>
    </row>
    <row r="10" spans="1:4" ht="16.05" customHeight="1">
      <c r="A10" s="6">
        <v>46054</v>
      </c>
      <c r="B10" s="7">
        <v>46067</v>
      </c>
      <c r="C10" s="7">
        <v>46073</v>
      </c>
      <c r="D10" s="4"/>
    </row>
    <row r="11" spans="1:4" ht="16.05" customHeight="1">
      <c r="A11" s="6">
        <v>46068</v>
      </c>
      <c r="B11" s="7">
        <v>46081</v>
      </c>
      <c r="C11" s="7">
        <v>46087</v>
      </c>
      <c r="D11" s="4"/>
    </row>
    <row r="12" spans="1:4" ht="16.05" customHeight="1">
      <c r="A12" s="6">
        <v>46082</v>
      </c>
      <c r="B12" s="7">
        <v>46095</v>
      </c>
      <c r="C12" s="7">
        <v>46101</v>
      </c>
      <c r="D12" s="4"/>
    </row>
    <row r="13" spans="1:4" ht="16.05" customHeight="1">
      <c r="A13" s="6">
        <v>46096</v>
      </c>
      <c r="B13" s="7">
        <v>46109</v>
      </c>
      <c r="C13" s="7">
        <v>46115</v>
      </c>
      <c r="D13" s="4"/>
    </row>
    <row r="14" spans="1:4" ht="16.05" customHeight="1">
      <c r="A14" s="6">
        <v>46110</v>
      </c>
      <c r="B14" s="7">
        <v>46123</v>
      </c>
      <c r="C14" s="7">
        <v>46129</v>
      </c>
      <c r="D14" s="4"/>
    </row>
    <row r="15" spans="1:4" ht="16.05" customHeight="1">
      <c r="A15" s="6">
        <v>46124</v>
      </c>
      <c r="B15" s="7">
        <v>46137</v>
      </c>
      <c r="C15" s="7">
        <v>46143</v>
      </c>
      <c r="D15" s="4"/>
    </row>
    <row r="16" spans="1:4" ht="16.05" customHeight="1">
      <c r="A16" s="6">
        <v>46138</v>
      </c>
      <c r="B16" s="7">
        <v>46151</v>
      </c>
      <c r="C16" s="7">
        <v>46157</v>
      </c>
      <c r="D16" s="4"/>
    </row>
    <row r="17" spans="1:4" ht="16.05" customHeight="1">
      <c r="A17" s="6">
        <v>46152</v>
      </c>
      <c r="B17" s="7">
        <v>46165</v>
      </c>
      <c r="C17" s="7">
        <v>46171</v>
      </c>
      <c r="D17" s="4"/>
    </row>
    <row r="18" spans="1:4" ht="16.05" customHeight="1">
      <c r="A18" s="6">
        <v>46166</v>
      </c>
      <c r="B18" s="7">
        <v>46179</v>
      </c>
      <c r="C18" s="7">
        <v>46185</v>
      </c>
      <c r="D18" s="4"/>
    </row>
    <row r="19" spans="1:4" ht="16.05" customHeight="1">
      <c r="A19" s="6">
        <v>46180</v>
      </c>
      <c r="B19" s="7">
        <v>46193</v>
      </c>
      <c r="C19" s="7">
        <v>46199</v>
      </c>
      <c r="D19" s="4"/>
    </row>
    <row r="20" spans="1:4" ht="16.05" customHeight="1">
      <c r="A20" s="6">
        <v>46194</v>
      </c>
      <c r="B20" s="7">
        <v>46207</v>
      </c>
      <c r="C20" s="7">
        <v>46213</v>
      </c>
      <c r="D20" s="4"/>
    </row>
    <row r="21" spans="1:4" ht="16.05" customHeight="1">
      <c r="A21" s="6">
        <v>46208</v>
      </c>
      <c r="B21" s="7">
        <v>46221</v>
      </c>
      <c r="C21" s="7">
        <v>46227</v>
      </c>
      <c r="D21" s="4"/>
    </row>
    <row r="22" spans="1:4" ht="16.05" customHeight="1">
      <c r="A22" s="6">
        <v>46222</v>
      </c>
      <c r="B22" s="7">
        <v>46235</v>
      </c>
      <c r="C22" s="7">
        <v>46241</v>
      </c>
      <c r="D22" s="4"/>
    </row>
    <row r="23" spans="1:4" ht="16.05" customHeight="1">
      <c r="A23" s="6">
        <v>46236</v>
      </c>
      <c r="B23" s="7">
        <v>46249</v>
      </c>
      <c r="C23" s="7">
        <v>46255</v>
      </c>
      <c r="D23" s="4"/>
    </row>
    <row r="24" spans="1:4" ht="16.05" customHeight="1">
      <c r="A24" s="6">
        <v>46250</v>
      </c>
      <c r="B24" s="7">
        <v>46263</v>
      </c>
      <c r="C24" s="7">
        <v>46269</v>
      </c>
      <c r="D24" s="4"/>
    </row>
    <row r="25" spans="1:4" ht="16.05" customHeight="1">
      <c r="A25" s="6">
        <v>46264</v>
      </c>
      <c r="B25" s="7">
        <v>46277</v>
      </c>
      <c r="C25" s="7">
        <v>46283</v>
      </c>
      <c r="D25" s="4"/>
    </row>
    <row r="26" spans="1:4" ht="16.05" customHeight="1">
      <c r="A26" s="6">
        <v>46278</v>
      </c>
      <c r="B26" s="7">
        <v>46291</v>
      </c>
      <c r="C26" s="7">
        <v>46297</v>
      </c>
      <c r="D26" s="4"/>
    </row>
    <row r="27" spans="1:4" ht="16.05" customHeight="1">
      <c r="A27" s="6">
        <v>46292</v>
      </c>
      <c r="B27" s="7">
        <v>46305</v>
      </c>
      <c r="C27" s="7">
        <v>46311</v>
      </c>
      <c r="D27" s="4"/>
    </row>
    <row r="28" spans="1:4" ht="16.05" customHeight="1">
      <c r="A28" s="6">
        <v>46306</v>
      </c>
      <c r="B28" s="7">
        <v>46319</v>
      </c>
      <c r="C28" s="7">
        <v>46325</v>
      </c>
      <c r="D28" s="4"/>
    </row>
    <row r="29" spans="1:4" ht="16.05" customHeight="1">
      <c r="A29" s="6">
        <v>46320</v>
      </c>
      <c r="B29" s="7">
        <v>46333</v>
      </c>
      <c r="C29" s="7">
        <v>46339</v>
      </c>
      <c r="D29" s="4"/>
    </row>
    <row r="30" spans="1:4" ht="16.05" customHeight="1">
      <c r="A30" s="6">
        <v>46334</v>
      </c>
      <c r="B30" s="7">
        <v>46347</v>
      </c>
      <c r="C30" s="7">
        <v>46353</v>
      </c>
      <c r="D30" s="4"/>
    </row>
    <row r="31" spans="1:4" ht="16.05" customHeight="1">
      <c r="A31" s="6">
        <v>46348</v>
      </c>
      <c r="B31" s="7">
        <v>46361</v>
      </c>
      <c r="C31" s="7">
        <v>46367</v>
      </c>
      <c r="D31" s="5"/>
    </row>
    <row r="32" spans="1:4">
      <c r="A32" s="6">
        <v>46362</v>
      </c>
      <c r="B32" s="7">
        <v>46375</v>
      </c>
      <c r="C32" s="7">
        <v>46380</v>
      </c>
      <c r="D32" t="s">
        <v>17</v>
      </c>
    </row>
    <row r="33" spans="1:4">
      <c r="A33" s="6">
        <v>46376</v>
      </c>
      <c r="B33" s="7">
        <v>46389</v>
      </c>
      <c r="C33" s="7">
        <v>46395</v>
      </c>
      <c r="D33" s="8"/>
    </row>
    <row r="34" spans="1:4">
      <c r="A34" s="8"/>
      <c r="B34" s="8"/>
      <c r="C34" s="8"/>
      <c r="D34" s="8"/>
    </row>
  </sheetData>
  <mergeCells count="2">
    <mergeCell ref="A1:D1"/>
    <mergeCell ref="A4:D4"/>
  </mergeCells>
  <conditionalFormatting sqref="A7:D24 D25:D31 A25:C33">
    <cfRule type="expression" dxfId="0" priority="1">
      <formula>AND($A7&lt;&gt;"",$B7&lt;&gt;"",$C7&lt;&gt;"",$A7&lt;=$B7)</formula>
    </cfRule>
  </conditionalFormatting>
  <dataValidations count="1">
    <dataValidation type="list" sqref="B3" xr:uid="{00000000-0002-0000-0100-000000000000}">
      <formula1>"Weekly,Biweekly,Semimonthly,Monthly"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Paycheck</vt:lpstr>
      <vt:lpstr>Payroll Calendar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Berding</dc:creator>
  <cp:lastModifiedBy>Andrew Berding</cp:lastModifiedBy>
  <dcterms:created xsi:type="dcterms:W3CDTF">2026-08-16T00:47:46Z</dcterms:created>
  <dcterms:modified xsi:type="dcterms:W3CDTF">2026-08-16T00:47:46Z</dcterms:modified>
</cp:coreProperties>
</file>